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04000234\Desktop\"/>
    </mc:Choice>
  </mc:AlternateContent>
  <xr:revisionPtr revIDLastSave="0" documentId="13_ncr:1_{18E428E0-0BA6-4D3F-8037-C0B1BD598EA3}" xr6:coauthVersionLast="47" xr6:coauthVersionMax="47" xr10:uidLastSave="{00000000-0000-0000-0000-000000000000}"/>
  <bookViews>
    <workbookView xWindow="-110" yWindow="-110" windowWidth="19420" windowHeight="10420" tabRatio="599" xr2:uid="{7E2A14EF-512A-4845-B0DD-F4690809AF8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2" l="1"/>
  <c r="I14" i="2" s="1"/>
  <c r="E16" i="2"/>
  <c r="E15" i="2"/>
  <c r="H15" i="2" s="1"/>
  <c r="I15" i="2" s="1"/>
  <c r="E14" i="2"/>
  <c r="J14" i="2" s="1"/>
  <c r="E13" i="2"/>
  <c r="J13" i="2" s="1"/>
  <c r="E11" i="2"/>
  <c r="E10" i="2"/>
  <c r="E9" i="2"/>
  <c r="E8" i="2"/>
  <c r="J8" i="2" s="1"/>
  <c r="I16" i="2" l="1"/>
  <c r="I10" i="2"/>
  <c r="J15" i="2"/>
  <c r="J10" i="2"/>
  <c r="J16" i="2"/>
  <c r="J9" i="2"/>
  <c r="H8" i="2"/>
  <c r="I8" i="2" s="1"/>
  <c r="J11" i="2"/>
  <c r="H13" i="2"/>
  <c r="I13" i="2" s="1"/>
  <c r="H9" i="2"/>
  <c r="I9" i="2" s="1"/>
  <c r="H10" i="2"/>
  <c r="H11" i="2"/>
  <c r="I11" i="2" s="1"/>
  <c r="H16" i="2"/>
</calcChain>
</file>

<file path=xl/sharedStrings.xml><?xml version="1.0" encoding="utf-8"?>
<sst xmlns="http://schemas.openxmlformats.org/spreadsheetml/2006/main" count="11" uniqueCount="11">
  <si>
    <r>
      <t xml:space="preserve"> </t>
    </r>
    <r>
      <rPr>
        <sz val="11"/>
        <color theme="1"/>
        <rFont val="Calibri"/>
        <family val="2"/>
      </rPr>
      <t>λ</t>
    </r>
  </si>
  <si>
    <t>PV:0-4MPa; SetPoint: 1.6</t>
  </si>
  <si>
    <t>PV:0-100; SetPoint: 40</t>
  </si>
  <si>
    <t>Process Gain(Kp)</t>
  </si>
  <si>
    <t>PID Step Out</t>
  </si>
  <si>
    <t>Controller Gain(Kc)</t>
  </si>
  <si>
    <t>Integral Reset
（Repeats/Minutes)</t>
  </si>
  <si>
    <t>Tau
（Second）</t>
  </si>
  <si>
    <t>Tau98
（Second）</t>
  </si>
  <si>
    <t>PV Range</t>
  </si>
  <si>
    <t>Td
(Dead Time）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</si>
</sst>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D680C-B30B-41FD-AA92-68FA474984DE}">
  <dimension ref="B7:J16"/>
  <sheetViews>
    <sheetView tabSelected="1" workbookViewId="0">
      <selection activeCell="C14" sqref="C14"/>
    </sheetView>
  </sheetViews>
  <sheetFormatPr defaultRowHeight="14.5" x14ac:dyDescent="0.35"/>
  <cols>
    <col min="2" max="2" width="23.26953125" customWidth="1"/>
    <col min="3" max="3" width="15.26953125" customWidth="1"/>
    <col min="4" max="4" width="12.90625" customWidth="1"/>
    <col min="5" max="5" width="12.6328125" customWidth="1"/>
    <col min="6" max="6" width="13.1796875" customWidth="1"/>
    <col min="7" max="7" width="12.7265625" customWidth="1"/>
    <col min="8" max="8" width="12.1796875" customWidth="1"/>
    <col min="9" max="9" width="25.36328125" customWidth="1"/>
    <col min="10" max="10" width="24.54296875" customWidth="1"/>
  </cols>
  <sheetData>
    <row r="7" spans="2:10" ht="29" x14ac:dyDescent="0.35">
      <c r="B7" s="3" t="s">
        <v>9</v>
      </c>
      <c r="C7" s="3" t="s">
        <v>3</v>
      </c>
      <c r="D7" s="7" t="s">
        <v>8</v>
      </c>
      <c r="E7" s="7" t="s">
        <v>7</v>
      </c>
      <c r="F7" s="7" t="s">
        <v>10</v>
      </c>
      <c r="G7" s="6" t="s">
        <v>4</v>
      </c>
      <c r="H7" s="3" t="s">
        <v>0</v>
      </c>
      <c r="I7" s="3" t="s">
        <v>5</v>
      </c>
      <c r="J7" s="7" t="s">
        <v>6</v>
      </c>
    </row>
    <row r="8" spans="2:10" x14ac:dyDescent="0.35">
      <c r="B8" s="11" t="s">
        <v>1</v>
      </c>
      <c r="C8" s="2">
        <v>0.04</v>
      </c>
      <c r="D8" s="2">
        <v>77</v>
      </c>
      <c r="E8" s="3">
        <f t="shared" ref="E8:E16" si="0">D8/4</f>
        <v>19.25</v>
      </c>
      <c r="F8" s="2">
        <v>9</v>
      </c>
      <c r="G8" s="4">
        <v>0.1</v>
      </c>
      <c r="H8" s="3">
        <f>3*E8</f>
        <v>57.75</v>
      </c>
      <c r="I8" s="3">
        <f>E8/(C8*(H8+F8))</f>
        <v>7.2097378277153563</v>
      </c>
      <c r="J8" s="5">
        <f>60/E8</f>
        <v>3.116883116883117</v>
      </c>
    </row>
    <row r="9" spans="2:10" x14ac:dyDescent="0.35">
      <c r="B9" s="12"/>
      <c r="C9" s="2">
        <v>0.04</v>
      </c>
      <c r="D9" s="2">
        <v>77</v>
      </c>
      <c r="E9" s="3">
        <f t="shared" si="0"/>
        <v>19.25</v>
      </c>
      <c r="F9" s="2">
        <v>9</v>
      </c>
      <c r="G9" s="4">
        <v>0.1</v>
      </c>
      <c r="H9" s="3">
        <f>2*E9</f>
        <v>38.5</v>
      </c>
      <c r="I9" s="3">
        <f>E9/(C9*(H9+F9))</f>
        <v>10.131578947368419</v>
      </c>
      <c r="J9" s="5">
        <f>60/E9</f>
        <v>3.116883116883117</v>
      </c>
    </row>
    <row r="10" spans="2:10" x14ac:dyDescent="0.35">
      <c r="B10" s="12"/>
      <c r="C10" s="2">
        <v>0.04</v>
      </c>
      <c r="D10" s="2">
        <v>77</v>
      </c>
      <c r="E10" s="3">
        <f t="shared" si="0"/>
        <v>19.25</v>
      </c>
      <c r="F10" s="2">
        <v>9</v>
      </c>
      <c r="G10" s="4">
        <v>0.1</v>
      </c>
      <c r="H10" s="3">
        <f>1*E10</f>
        <v>19.25</v>
      </c>
      <c r="I10" s="3">
        <f>E10/(C10*(H10+F10))</f>
        <v>17.035398230088493</v>
      </c>
      <c r="J10" s="5">
        <f>60/E10</f>
        <v>3.116883116883117</v>
      </c>
    </row>
    <row r="11" spans="2:10" x14ac:dyDescent="0.35">
      <c r="B11" s="13"/>
      <c r="C11" s="2">
        <v>0.04</v>
      </c>
      <c r="D11" s="2">
        <v>77</v>
      </c>
      <c r="E11" s="3">
        <f t="shared" si="0"/>
        <v>19.25</v>
      </c>
      <c r="F11" s="2">
        <v>9</v>
      </c>
      <c r="G11" s="4">
        <v>0.1</v>
      </c>
      <c r="H11" s="3">
        <f>0.5*E11</f>
        <v>9.625</v>
      </c>
      <c r="I11" s="3">
        <f>E11/(C11*(H11+F11))</f>
        <v>25.838926174496645</v>
      </c>
      <c r="J11" s="5">
        <f>60/E11</f>
        <v>3.116883116883117</v>
      </c>
    </row>
    <row r="12" spans="2:10" x14ac:dyDescent="0.35">
      <c r="B12" s="1"/>
      <c r="C12" s="2"/>
      <c r="D12" s="2"/>
      <c r="E12" s="3"/>
      <c r="F12" s="2"/>
      <c r="G12" s="4"/>
      <c r="H12" s="3"/>
      <c r="I12" s="3"/>
      <c r="J12" s="5"/>
    </row>
    <row r="13" spans="2:10" x14ac:dyDescent="0.35">
      <c r="B13" s="8" t="s">
        <v>2</v>
      </c>
      <c r="C13" s="2">
        <v>1</v>
      </c>
      <c r="D13" s="2">
        <v>78</v>
      </c>
      <c r="E13" s="3">
        <f t="shared" si="0"/>
        <v>19.5</v>
      </c>
      <c r="F13" s="2">
        <v>8</v>
      </c>
      <c r="G13" s="4">
        <v>0.1</v>
      </c>
      <c r="H13" s="3">
        <f>3*E13</f>
        <v>58.5</v>
      </c>
      <c r="I13" s="3">
        <f>E13/(C13*(H13+F13))</f>
        <v>0.2932330827067669</v>
      </c>
      <c r="J13" s="5">
        <f>60/E13</f>
        <v>3.0769230769230771</v>
      </c>
    </row>
    <row r="14" spans="2:10" x14ac:dyDescent="0.35">
      <c r="B14" s="9"/>
      <c r="C14" s="2">
        <v>1</v>
      </c>
      <c r="D14" s="2">
        <v>78</v>
      </c>
      <c r="E14" s="3">
        <f t="shared" si="0"/>
        <v>19.5</v>
      </c>
      <c r="F14" s="2">
        <v>8</v>
      </c>
      <c r="G14" s="4">
        <v>0.1</v>
      </c>
      <c r="H14" s="3">
        <f>2*E14</f>
        <v>39</v>
      </c>
      <c r="I14" s="3">
        <f>E14/(C14*(H14+F14))</f>
        <v>0.41489361702127658</v>
      </c>
      <c r="J14" s="5">
        <f t="shared" ref="J14:J16" si="1">60/E14</f>
        <v>3.0769230769230771</v>
      </c>
    </row>
    <row r="15" spans="2:10" x14ac:dyDescent="0.35">
      <c r="B15" s="9"/>
      <c r="C15" s="2">
        <v>1</v>
      </c>
      <c r="D15" s="2">
        <v>78</v>
      </c>
      <c r="E15" s="3">
        <f t="shared" si="0"/>
        <v>19.5</v>
      </c>
      <c r="F15" s="2">
        <v>8</v>
      </c>
      <c r="G15" s="4">
        <v>0.1</v>
      </c>
      <c r="H15" s="3">
        <f>1*E15</f>
        <v>19.5</v>
      </c>
      <c r="I15" s="3">
        <f>E15/(C15*(H15+F15))</f>
        <v>0.70909090909090911</v>
      </c>
      <c r="J15" s="5">
        <f t="shared" si="1"/>
        <v>3.0769230769230771</v>
      </c>
    </row>
    <row r="16" spans="2:10" x14ac:dyDescent="0.35">
      <c r="B16" s="10"/>
      <c r="C16" s="2">
        <v>1</v>
      </c>
      <c r="D16" s="2">
        <v>78</v>
      </c>
      <c r="E16" s="3">
        <f t="shared" si="0"/>
        <v>19.5</v>
      </c>
      <c r="F16" s="2">
        <v>8</v>
      </c>
      <c r="G16" s="4">
        <v>0.1</v>
      </c>
      <c r="H16" s="3">
        <f>0.5*E16</f>
        <v>9.75</v>
      </c>
      <c r="I16" s="3">
        <f>E16/(C16*(H16+F16))</f>
        <v>1.0985915492957747</v>
      </c>
      <c r="J16" s="5">
        <f t="shared" si="1"/>
        <v>3.0769230769230771</v>
      </c>
    </row>
  </sheetData>
  <mergeCells count="2">
    <mergeCell ref="B8:B11"/>
    <mergeCell ref="B13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Jimmy [AUTOSOL/SYSS/CN]</dc:creator>
  <cp:lastModifiedBy>Lee, Jimmy [AUTOSOL/SYSS/CN]</cp:lastModifiedBy>
  <dcterms:created xsi:type="dcterms:W3CDTF">2023-06-08T00:11:52Z</dcterms:created>
  <dcterms:modified xsi:type="dcterms:W3CDTF">2023-08-08T07:05:00Z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8901aa-f724-46bf-bb4f-aef09392934b_Enabled">
    <vt:lpwstr>true</vt:lpwstr>
  </property>
  <property fmtid="{D5CDD505-2E9C-101B-9397-08002B2CF9AE}" pid="3" name="MSIP_Label_d38901aa-f724-46bf-bb4f-aef09392934b_SetDate">
    <vt:lpwstr>2023-06-08T00:12:25Z</vt:lpwstr>
  </property>
  <property fmtid="{D5CDD505-2E9C-101B-9397-08002B2CF9AE}" pid="4" name="MSIP_Label_d38901aa-f724-46bf-bb4f-aef09392934b_Method">
    <vt:lpwstr>Standard</vt:lpwstr>
  </property>
  <property fmtid="{D5CDD505-2E9C-101B-9397-08002B2CF9AE}" pid="5" name="MSIP_Label_d38901aa-f724-46bf-bb4f-aef09392934b_Name">
    <vt:lpwstr>Internal - No Label</vt:lpwstr>
  </property>
  <property fmtid="{D5CDD505-2E9C-101B-9397-08002B2CF9AE}" pid="6" name="MSIP_Label_d38901aa-f724-46bf-bb4f-aef09392934b_SiteId">
    <vt:lpwstr>eb06985d-06ca-4a17-81da-629ab99f6505</vt:lpwstr>
  </property>
  <property fmtid="{D5CDD505-2E9C-101B-9397-08002B2CF9AE}" pid="7" name="MSIP_Label_d38901aa-f724-46bf-bb4f-aef09392934b_ActionId">
    <vt:lpwstr>0f4ac616-5666-4a10-90e7-7a78473f0de7</vt:lpwstr>
  </property>
  <property fmtid="{D5CDD505-2E9C-101B-9397-08002B2CF9AE}" pid="8" name="MSIP_Label_d38901aa-f724-46bf-bb4f-aef09392934b_ContentBits">
    <vt:lpwstr>0</vt:lpwstr>
  </property>
</Properties>
</file>